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PLANILHA USI\"/>
    </mc:Choice>
  </mc:AlternateContent>
  <xr:revisionPtr revIDLastSave="0" documentId="13_ncr:1_{380B401D-C77F-485A-BB3A-5AE7FDA1216D}" xr6:coauthVersionLast="45" xr6:coauthVersionMax="45" xr10:uidLastSave="{00000000-0000-0000-0000-000000000000}"/>
  <bookViews>
    <workbookView xWindow="0" yWindow="0" windowWidth="20475" windowHeight="10920" activeTab="1" xr2:uid="{00000000-000D-0000-FFFF-FFFF00000000}"/>
  </bookViews>
  <sheets>
    <sheet name="Planilha1" sheetId="10" r:id="rId1"/>
    <sheet name="RESUMO " sheetId="8" r:id="rId2"/>
    <sheet name="CRONOGRAMA " sheetId="9" r:id="rId3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9" l="1"/>
  <c r="G10" i="9" s="1"/>
  <c r="K10" i="9" l="1"/>
  <c r="G11" i="9"/>
  <c r="C11" i="9"/>
  <c r="H10" i="10"/>
  <c r="H12" i="10"/>
  <c r="H11" i="10"/>
  <c r="H9" i="10"/>
  <c r="H14" i="10" s="1"/>
  <c r="H13" i="10"/>
  <c r="O10" i="9" l="1"/>
  <c r="K11" i="9"/>
  <c r="E8" i="8"/>
  <c r="E9" i="8" s="1"/>
  <c r="O11" i="9" l="1"/>
  <c r="S10" i="9"/>
  <c r="S11" i="9" l="1"/>
  <c r="W10" i="9"/>
  <c r="W11" i="9" l="1"/>
  <c r="AA10" i="9"/>
  <c r="AE10" i="9" l="1"/>
  <c r="AA11" i="9"/>
  <c r="AE11" i="9" l="1"/>
  <c r="AI10" i="9"/>
  <c r="AM10" i="9" l="1"/>
  <c r="AI11" i="9"/>
  <c r="AQ10" i="9" l="1"/>
  <c r="AM11" i="9"/>
  <c r="AU10" i="9" l="1"/>
  <c r="AU11" i="9" s="1"/>
  <c r="AQ11" i="9"/>
</calcChain>
</file>

<file path=xl/sharedStrings.xml><?xml version="1.0" encoding="utf-8"?>
<sst xmlns="http://schemas.openxmlformats.org/spreadsheetml/2006/main" count="91" uniqueCount="64">
  <si>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</si>
  <si>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</si>
  <si>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</si>
  <si>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</si>
  <si>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</si>
  <si>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</si>
  <si>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</si>
  <si>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</si>
  <si>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>1.0</t>
  </si>
  <si>
    <t>CPOS</t>
  </si>
  <si>
    <t xml:space="preserve">  PREFEITURA MUNICIPAL DE PEDRO DE TOLEDO</t>
  </si>
  <si>
    <t>Administração 2017-2020</t>
  </si>
  <si>
    <t>1.2</t>
  </si>
  <si>
    <t>1.3</t>
  </si>
  <si>
    <t>1.4</t>
  </si>
  <si>
    <t>1.5</t>
  </si>
  <si>
    <t>1.6</t>
  </si>
  <si>
    <t>CREA: 5069992012</t>
  </si>
  <si>
    <t>JEFERSON SERRADILHA SCHUINDT</t>
  </si>
  <si>
    <t>DIRETOR DO DEPARTAMENTO DE OBRA</t>
  </si>
  <si>
    <t xml:space="preserve">CRONOGRAMA FÍSICO FINANCEIRO </t>
  </si>
  <si>
    <t xml:space="preserve">                  TOTAL </t>
  </si>
  <si>
    <t>LOCAL:  MUNICÍPIO DE PEDRO DE TOLEDO/SP.</t>
  </si>
  <si>
    <t>Caixa de gordura em alvenaria, 600 x 600 x 600 mm</t>
  </si>
  <si>
    <t>49.03.020</t>
  </si>
  <si>
    <t>SM-01 Sumidouro - poço absorvente</t>
  </si>
  <si>
    <t>49.14.060</t>
  </si>
  <si>
    <t xml:space="preserve">MATERIAL e MÃO DE OBRA </t>
  </si>
  <si>
    <t xml:space="preserve">PLANILHA ORÇAMENTÁRIA PARA UMA USI </t>
  </si>
  <si>
    <t>OBRA:  IMPLANTAÇÃO DA UNIDADE SANITÁRIA INDIVIDUAL (FAMILIA COM 6 PESSOAS)</t>
  </si>
  <si>
    <t xml:space="preserve">RESUMO </t>
  </si>
  <si>
    <t>QTD</t>
  </si>
  <si>
    <t>VALOR UNITÁRIO</t>
  </si>
  <si>
    <t>VALOR TOTAL</t>
  </si>
  <si>
    <t>UNIDANE SANITÁRIA INDIVIDUAL</t>
  </si>
  <si>
    <t>MESES</t>
  </si>
  <si>
    <t xml:space="preserve">1 MÊS </t>
  </si>
  <si>
    <t>2 MÊS</t>
  </si>
  <si>
    <t>3 MÊS</t>
  </si>
  <si>
    <t xml:space="preserve">VALORES </t>
  </si>
  <si>
    <t>ETAPAS</t>
  </si>
  <si>
    <t>MESES/CUSTOS</t>
  </si>
  <si>
    <t>DIRETOR DO DEPARTAMENTO DE OBRAS</t>
  </si>
  <si>
    <t>49.14.010</t>
  </si>
  <si>
    <t>Fossa séptica câmara única com anéis pré-moldados em concreto, diâmetro externo de 1,50 m, altura útil de 1,50 m</t>
  </si>
  <si>
    <t>Filtro biológico anaeróbio com anéis pré-moldados de concreto diâmetro de 1,40 m - h= 2,00 m</t>
  </si>
  <si>
    <t>49.13.010</t>
  </si>
  <si>
    <t xml:space="preserve">DATA BASE:  CPOS - (178 C/DES. ) 02/03/2020  </t>
  </si>
  <si>
    <t>Caixa de inspeção, diâmetro nominal de 100 mm</t>
  </si>
  <si>
    <t>49.08.250</t>
  </si>
  <si>
    <t xml:space="preserve">                  TOTAL  DE IMPLANTAÇÃO DE 56 USIS</t>
  </si>
  <si>
    <t xml:space="preserve">4 MÊS </t>
  </si>
  <si>
    <t>5 MÊS</t>
  </si>
  <si>
    <t>6 MÊS</t>
  </si>
  <si>
    <t xml:space="preserve">7 MÊS </t>
  </si>
  <si>
    <t>8 MÊS</t>
  </si>
  <si>
    <t>9 MÊS</t>
  </si>
  <si>
    <t xml:space="preserve">10 MÊS </t>
  </si>
  <si>
    <t>11 MÊS</t>
  </si>
  <si>
    <t>12 MÊS</t>
  </si>
  <si>
    <t xml:space="preserve">PERCENTUAL </t>
  </si>
  <si>
    <t>VALORES DE 04 UNID. POR MÊS</t>
  </si>
  <si>
    <t>VALOR DAS PARCELAS ACUMULADAS</t>
  </si>
  <si>
    <t>QUANTIDADE DE USI A SER EXECUTADAS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</si>
</sst>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Font="1" applyFill="1"/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1" fillId="0" borderId="8" xfId="0" applyNumberFormat="1" applyFont="1" applyBorder="1" applyAlignment="1">
      <alignment horizontal="center" vertical="center"/>
    </xf>
    <xf numFmtId="44" fontId="1" fillId="3" borderId="8" xfId="0" applyNumberFormat="1" applyFont="1" applyFill="1" applyBorder="1" applyAlignment="1">
      <alignment horizontal="center" vertical="center"/>
    </xf>
    <xf numFmtId="44" fontId="1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10" fillId="0" borderId="0" xfId="0" applyFont="1" applyAlignment="1">
      <alignment vertical="center"/>
    </xf>
    <xf numFmtId="44" fontId="10" fillId="0" borderId="1" xfId="0" applyNumberFormat="1" applyFont="1" applyBorder="1" applyAlignment="1">
      <alignment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4" fontId="4" fillId="4" borderId="4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Separador de milhares 2" xfId="1" xr:uid="{00000000-0005-0000-0000-000002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125412</xdr:colOff>
      <xdr:row>0</xdr:row>
      <xdr:rowOff>190501</xdr:rowOff>
    </xdr:from>
    <xdr:to>
      <xdr:col>1</xdr:col>
      <xdr:colOff>476251</xdr:colOff>
      <xdr:row>4</xdr:row>
      <xdr:rowOff>36011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E8AB083-0BCD-4C90-A65D-5037AED480D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530"/>
        <a:stretch/>
      </xdr:blipFill>
      <xdr:spPr bwMode="auto">
        <a:xfrm>
          <a:off x="125412" y="190501"/>
          <a:ext cx="779464" cy="607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325436</xdr:colOff>
      <xdr:row>0</xdr:row>
      <xdr:rowOff>171450</xdr:rowOff>
    </xdr:from>
    <xdr:to>
      <xdr:col>1</xdr:col>
      <xdr:colOff>895350</xdr:colOff>
      <xdr:row>5</xdr:row>
      <xdr:rowOff>95250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595A628-26C2-46D6-B7FA-46A157116C6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530"/>
        <a:stretch/>
      </xdr:blipFill>
      <xdr:spPr bwMode="auto">
        <a:xfrm>
          <a:off x="325436" y="171450"/>
          <a:ext cx="1427164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169863</xdr:colOff>
      <xdr:row>0</xdr:row>
      <xdr:rowOff>123825</xdr:rowOff>
    </xdr:from>
    <xdr:to>
      <xdr:col>0</xdr:col>
      <xdr:colOff>1406042</xdr:colOff>
      <xdr:row>3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E7E00FE-356E-4122-BCAF-044DA63CCB5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077"/>
        <a:stretch/>
      </xdr:blipFill>
      <xdr:spPr bwMode="auto">
        <a:xfrm>
          <a:off x="169863" y="123825"/>
          <a:ext cx="1236179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AFC3-B80D-4A5E-A05C-67882A13597B}">
  <dimension ref="A1:H26"/>
  <sheetViews>
    <sheetView zoomScale="110" zoomScaleNormal="110" workbookViewId="0">
      <selection sqref="A1:B6"/>
    </sheetView>
  </sheetViews>
  <sheetFormatPr defaultRowHeight="12" x14ac:dyDescent="0.2"/>
  <cols>
    <col min="1" max="1" width="6.42578125" style="1" customWidth="1"/>
    <col min="2" max="2" width="9.140625" style="1"/>
    <col min="3" max="3" width="6.140625" style="1" customWidth="1"/>
    <col min="4" max="4" width="57.5703125" style="1" customWidth="1"/>
    <col min="5" max="5" width="6.5703125" style="1" customWidth="1"/>
    <col min="6" max="6" width="8.140625" style="1" customWidth="1"/>
    <col min="7" max="7" width="12.28515625" style="3" customWidth="1"/>
    <col min="8" max="8" width="13.42578125" style="1" customWidth="1"/>
    <col min="9" max="16384" width="9.140625" style="1"/>
  </cols>
  <sheetData>
    <row r="1" spans="1:8" ht="15.75" customHeight="1" x14ac:dyDescent="0.2">
      <c r="A1" s="34"/>
      <c r="B1" s="34"/>
      <c r="C1" s="35" t="s">
        <v>10</v>
      </c>
      <c r="D1" s="36"/>
      <c r="E1" s="36"/>
      <c r="F1" s="36"/>
      <c r="G1" s="36"/>
      <c r="H1" s="37"/>
    </row>
    <row r="2" spans="1:8" ht="15.75" customHeight="1" x14ac:dyDescent="0.2">
      <c r="A2" s="34"/>
      <c r="B2" s="34"/>
      <c r="C2" s="38" t="s">
        <v>11</v>
      </c>
      <c r="D2" s="39"/>
      <c r="E2" s="39"/>
      <c r="F2" s="39"/>
      <c r="G2" s="39"/>
      <c r="H2" s="40"/>
    </row>
    <row r="3" spans="1:8" ht="15.75" customHeight="1" x14ac:dyDescent="0.2">
      <c r="A3" s="34"/>
      <c r="B3" s="34"/>
      <c r="C3" s="35" t="s">
        <v>29</v>
      </c>
      <c r="D3" s="36"/>
      <c r="E3" s="36"/>
      <c r="F3" s="36"/>
      <c r="G3" s="36"/>
      <c r="H3" s="37"/>
    </row>
    <row r="4" spans="1:8" ht="15.75" customHeight="1" x14ac:dyDescent="0.2">
      <c r="A4" s="34"/>
      <c r="B4" s="34"/>
      <c r="C4" s="41" t="s">
        <v>22</v>
      </c>
      <c r="D4" s="42"/>
      <c r="E4" s="42"/>
      <c r="F4" s="42"/>
      <c r="G4" s="42"/>
      <c r="H4" s="43"/>
    </row>
    <row r="5" spans="1:8" ht="15.75" customHeight="1" x14ac:dyDescent="0.2">
      <c r="A5" s="34"/>
      <c r="B5" s="34"/>
      <c r="C5" s="35" t="s">
        <v>28</v>
      </c>
      <c r="D5" s="36"/>
      <c r="E5" s="36"/>
      <c r="F5" s="36"/>
      <c r="G5" s="36"/>
      <c r="H5" s="37"/>
    </row>
    <row r="6" spans="1:8" ht="15.75" customHeight="1" x14ac:dyDescent="0.2">
      <c r="A6" s="34"/>
      <c r="B6" s="34"/>
      <c r="C6" s="41" t="s">
        <v>47</v>
      </c>
      <c r="D6" s="42"/>
      <c r="E6" s="42"/>
      <c r="F6" s="42"/>
      <c r="G6" s="42"/>
      <c r="H6" s="43"/>
    </row>
    <row r="7" spans="1:8" x14ac:dyDescent="0.2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2" t="s">
        <v>6</v>
      </c>
      <c r="H7" s="11" t="s">
        <v>7</v>
      </c>
    </row>
    <row r="8" spans="1:8" s="2" customFormat="1" ht="17.25" customHeight="1" x14ac:dyDescent="0.25">
      <c r="A8" s="13"/>
      <c r="B8" s="13"/>
      <c r="C8" s="13" t="s">
        <v>8</v>
      </c>
      <c r="D8" s="14" t="s">
        <v>27</v>
      </c>
      <c r="E8" s="13"/>
      <c r="F8" s="15"/>
      <c r="G8" s="16"/>
      <c r="H8" s="16"/>
    </row>
    <row r="9" spans="1:8" s="22" customFormat="1" ht="23.25" customHeight="1" x14ac:dyDescent="0.25">
      <c r="A9" s="17" t="s">
        <v>9</v>
      </c>
      <c r="B9" s="13" t="s">
        <v>24</v>
      </c>
      <c r="C9" s="13" t="s">
        <v>12</v>
      </c>
      <c r="D9" s="18" t="s">
        <v>23</v>
      </c>
      <c r="E9" s="17" t="s">
        <v>4</v>
      </c>
      <c r="F9" s="19">
        <v>1</v>
      </c>
      <c r="G9" s="20">
        <v>216.8</v>
      </c>
      <c r="H9" s="21">
        <f>(F9*G9)</f>
        <v>216.8</v>
      </c>
    </row>
    <row r="10" spans="1:8" s="26" customFormat="1" ht="18.75" customHeight="1" x14ac:dyDescent="0.2">
      <c r="A10" s="13" t="s">
        <v>9</v>
      </c>
      <c r="B10" s="8" t="s">
        <v>49</v>
      </c>
      <c r="C10" s="13" t="s">
        <v>13</v>
      </c>
      <c r="D10" s="9" t="s">
        <v>48</v>
      </c>
      <c r="E10" s="13" t="s">
        <v>4</v>
      </c>
      <c r="F10" s="23">
        <v>1</v>
      </c>
      <c r="G10" s="24">
        <v>328.27</v>
      </c>
      <c r="H10" s="25">
        <f>(F10*G10)</f>
        <v>328.27</v>
      </c>
    </row>
    <row r="11" spans="1:8" s="22" customFormat="1" ht="29.25" customHeight="1" x14ac:dyDescent="0.25">
      <c r="A11" s="13" t="s">
        <v>9</v>
      </c>
      <c r="B11" s="8" t="s">
        <v>43</v>
      </c>
      <c r="C11" s="13" t="s">
        <v>14</v>
      </c>
      <c r="D11" s="10" t="s">
        <v>44</v>
      </c>
      <c r="E11" s="13" t="s">
        <v>4</v>
      </c>
      <c r="F11" s="23">
        <v>1</v>
      </c>
      <c r="G11" s="24">
        <v>2580.4699999999998</v>
      </c>
      <c r="H11" s="25">
        <f>(F11*G11)</f>
        <v>2580.4699999999998</v>
      </c>
    </row>
    <row r="12" spans="1:8" s="22" customFormat="1" ht="29.25" customHeight="1" x14ac:dyDescent="0.25">
      <c r="A12" s="13" t="s">
        <v>9</v>
      </c>
      <c r="B12" s="8" t="s">
        <v>46</v>
      </c>
      <c r="C12" s="13" t="s">
        <v>15</v>
      </c>
      <c r="D12" s="10" t="s">
        <v>45</v>
      </c>
      <c r="E12" s="13" t="s">
        <v>4</v>
      </c>
      <c r="F12" s="23">
        <v>1</v>
      </c>
      <c r="G12" s="24">
        <v>4275.7700000000004</v>
      </c>
      <c r="H12" s="25">
        <f>(F12*G12)</f>
        <v>4275.7700000000004</v>
      </c>
    </row>
    <row r="13" spans="1:8" s="27" customFormat="1" ht="21" customHeight="1" x14ac:dyDescent="0.25">
      <c r="A13" s="13" t="s">
        <v>9</v>
      </c>
      <c r="B13" s="13" t="s">
        <v>26</v>
      </c>
      <c r="C13" s="13" t="s">
        <v>16</v>
      </c>
      <c r="D13" s="18" t="s">
        <v>25</v>
      </c>
      <c r="E13" s="13" t="s">
        <v>4</v>
      </c>
      <c r="F13" s="23">
        <v>1</v>
      </c>
      <c r="G13" s="24">
        <v>1394.98</v>
      </c>
      <c r="H13" s="25">
        <f>(F13*G13)</f>
        <v>1394.98</v>
      </c>
    </row>
    <row r="14" spans="1:8" s="2" customFormat="1" ht="19.5" customHeight="1" x14ac:dyDescent="0.25">
      <c r="A14" s="31" t="s">
        <v>21</v>
      </c>
      <c r="B14" s="32"/>
      <c r="C14" s="32"/>
      <c r="D14" s="32"/>
      <c r="E14" s="32"/>
      <c r="F14" s="32"/>
      <c r="G14" s="33"/>
      <c r="H14" s="28">
        <f>SUM(H9:H13)</f>
        <v>8796.2900000000009</v>
      </c>
    </row>
    <row r="24" spans="4:4" x14ac:dyDescent="0.2">
      <c r="D24" s="5" t="s">
        <v>18</v>
      </c>
    </row>
    <row r="25" spans="4:4" x14ac:dyDescent="0.2">
      <c r="D25" s="5" t="s">
        <v>19</v>
      </c>
    </row>
    <row r="26" spans="4:4" x14ac:dyDescent="0.2">
      <c r="D26" s="5" t="s">
        <v>17</v>
      </c>
    </row>
  </sheetData>
  <mergeCells count="8">
    <mergeCell ref="A14:G14"/>
    <mergeCell ref="A1:B6"/>
    <mergeCell ref="C1:H1"/>
    <mergeCell ref="C2:H2"/>
    <mergeCell ref="C3:H3"/>
    <mergeCell ref="C4:H4"/>
    <mergeCell ref="C5:H5"/>
    <mergeCell ref="C6:H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8EDA-3231-4CF8-BBAA-0201954D73A0}">
  <dimension ref="A1:F17"/>
  <sheetViews>
    <sheetView tabSelected="1" topLeftCell="A4" workbookViewId="0">
      <selection activeCell="C8" sqref="C8"/>
    </sheetView>
  </sheetViews>
  <sheetFormatPr defaultColWidth="12.85546875" defaultRowHeight="12" x14ac:dyDescent="0.2"/>
  <cols>
    <col min="1" max="1" width="12.85546875" style="1"/>
    <col min="2" max="2" width="18.5703125" style="1" customWidth="1"/>
    <col min="3" max="3" width="20.28515625" style="1" customWidth="1"/>
    <col min="4" max="4" width="26.42578125" style="1" customWidth="1"/>
    <col min="5" max="5" width="12.85546875" style="1"/>
    <col min="6" max="6" width="33.140625" style="1" customWidth="1"/>
    <col min="7" max="16384" width="12.85546875" style="1"/>
  </cols>
  <sheetData>
    <row r="1" spans="1:6" ht="20.25" customHeight="1" x14ac:dyDescent="0.2">
      <c r="A1" s="52"/>
      <c r="B1" s="53"/>
      <c r="C1" s="56" t="s">
        <v>10</v>
      </c>
      <c r="D1" s="56"/>
      <c r="E1" s="56"/>
      <c r="F1" s="56"/>
    </row>
    <row r="2" spans="1:6" ht="17.25" customHeight="1" x14ac:dyDescent="0.2">
      <c r="A2" s="52"/>
      <c r="B2" s="53"/>
      <c r="C2" s="57" t="s">
        <v>11</v>
      </c>
      <c r="D2" s="57"/>
      <c r="E2" s="57"/>
      <c r="F2" s="57"/>
    </row>
    <row r="3" spans="1:6" ht="19.5" customHeight="1" x14ac:dyDescent="0.2">
      <c r="A3" s="52"/>
      <c r="B3" s="53"/>
      <c r="C3" s="58" t="s">
        <v>29</v>
      </c>
      <c r="D3" s="58"/>
      <c r="E3" s="58"/>
      <c r="F3" s="58"/>
    </row>
    <row r="4" spans="1:6" ht="18" customHeight="1" x14ac:dyDescent="0.2">
      <c r="A4" s="52"/>
      <c r="B4" s="53"/>
      <c r="C4" s="58" t="s">
        <v>22</v>
      </c>
      <c r="D4" s="58"/>
      <c r="E4" s="58"/>
      <c r="F4" s="58"/>
    </row>
    <row r="5" spans="1:6" ht="15.75" customHeight="1" x14ac:dyDescent="0.25">
      <c r="A5" s="52"/>
      <c r="B5" s="53"/>
      <c r="C5" s="59" t="s">
        <v>30</v>
      </c>
      <c r="D5" s="59"/>
      <c r="E5" s="59"/>
      <c r="F5" s="59"/>
    </row>
    <row r="6" spans="1:6" ht="15.75" customHeight="1" x14ac:dyDescent="0.2">
      <c r="A6" s="54"/>
      <c r="B6" s="55"/>
      <c r="C6" s="60" t="s">
        <v>47</v>
      </c>
      <c r="D6" s="60"/>
      <c r="E6" s="60"/>
      <c r="F6" s="60"/>
    </row>
    <row r="7" spans="1:6" ht="27.75" customHeight="1" x14ac:dyDescent="0.2">
      <c r="A7" s="61" t="s">
        <v>3</v>
      </c>
      <c r="B7" s="62"/>
      <c r="C7" s="6" t="s">
        <v>31</v>
      </c>
      <c r="D7" s="6" t="s">
        <v>32</v>
      </c>
      <c r="E7" s="61" t="s">
        <v>33</v>
      </c>
      <c r="F7" s="62"/>
    </row>
    <row r="8" spans="1:6" s="2" customFormat="1" ht="27.75" customHeight="1" x14ac:dyDescent="0.25">
      <c r="A8" s="44" t="s">
        <v>34</v>
      </c>
      <c r="B8" s="45"/>
      <c r="C8" s="4">
        <v>48</v>
      </c>
      <c r="D8" s="7">
        <v>8796.2900000000009</v>
      </c>
      <c r="E8" s="46">
        <f>D8*C8</f>
        <v>422221.92000000004</v>
      </c>
      <c r="F8" s="47"/>
    </row>
    <row r="9" spans="1:6" s="2" customFormat="1" ht="27.75" customHeight="1" x14ac:dyDescent="0.25">
      <c r="A9" s="48" t="s">
        <v>50</v>
      </c>
      <c r="B9" s="49"/>
      <c r="C9" s="49"/>
      <c r="D9" s="49"/>
      <c r="E9" s="50">
        <f>E8</f>
        <v>422221.92000000004</v>
      </c>
      <c r="F9" s="51"/>
    </row>
    <row r="15" spans="1:6" x14ac:dyDescent="0.2">
      <c r="D15" s="5" t="s">
        <v>18</v>
      </c>
    </row>
    <row r="16" spans="1:6" x14ac:dyDescent="0.2">
      <c r="D16" s="5" t="s">
        <v>19</v>
      </c>
    </row>
    <row r="17" spans="4:4" x14ac:dyDescent="0.2">
      <c r="D17" s="5" t="s">
        <v>17</v>
      </c>
    </row>
  </sheetData>
  <mergeCells count="13">
    <mergeCell ref="A8:B8"/>
    <mergeCell ref="E8:F8"/>
    <mergeCell ref="A9:D9"/>
    <mergeCell ref="E9:F9"/>
    <mergeCell ref="A1:B6"/>
    <mergeCell ref="C1:F1"/>
    <mergeCell ref="C2:F2"/>
    <mergeCell ref="C3:F3"/>
    <mergeCell ref="C4:F4"/>
    <mergeCell ref="C5:F5"/>
    <mergeCell ref="C6:F6"/>
    <mergeCell ref="A7:B7"/>
    <mergeCell ref="E7:F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91970-731E-4DD2-BC94-037E39A86D3A}">
  <dimension ref="A1:AY23"/>
  <sheetViews>
    <sheetView topLeftCell="B1" workbookViewId="0">
      <selection activeCell="K9" sqref="K9:N9"/>
    </sheetView>
  </sheetViews>
  <sheetFormatPr defaultColWidth="11.85546875" defaultRowHeight="12" x14ac:dyDescent="0.2"/>
  <cols>
    <col min="1" max="1" width="21.7109375" style="1" customWidth="1"/>
    <col min="2" max="2" width="0.140625" style="1" customWidth="1"/>
    <col min="3" max="50" width="3.5703125" style="1" customWidth="1"/>
    <col min="51" max="51" width="12.7109375" style="1" customWidth="1"/>
    <col min="52" max="16384" width="11.85546875" style="1"/>
  </cols>
  <sheetData>
    <row r="1" spans="1:51" ht="22.5" customHeight="1" x14ac:dyDescent="0.2">
      <c r="A1" s="91"/>
      <c r="B1" s="65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7"/>
    </row>
    <row r="2" spans="1:51" ht="22.5" customHeight="1" x14ac:dyDescent="0.2">
      <c r="A2" s="92"/>
      <c r="B2" s="68" t="s">
        <v>11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70"/>
    </row>
    <row r="3" spans="1:51" ht="30" customHeight="1" x14ac:dyDescent="0.2">
      <c r="A3" s="92"/>
      <c r="B3" s="71" t="s">
        <v>29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3"/>
    </row>
    <row r="4" spans="1:51" ht="22.5" customHeight="1" x14ac:dyDescent="0.2">
      <c r="A4" s="92"/>
      <c r="B4" s="74" t="s">
        <v>22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</row>
    <row r="5" spans="1:51" ht="23.25" customHeight="1" x14ac:dyDescent="0.2">
      <c r="A5" s="77" t="s">
        <v>20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</row>
    <row r="6" spans="1:51" s="5" customFormat="1" ht="21.75" customHeight="1" x14ac:dyDescent="0.2">
      <c r="A6" s="81" t="s">
        <v>35</v>
      </c>
      <c r="B6" s="82"/>
      <c r="C6" s="83" t="s">
        <v>36</v>
      </c>
      <c r="D6" s="84"/>
      <c r="E6" s="84"/>
      <c r="F6" s="85"/>
      <c r="G6" s="81" t="s">
        <v>37</v>
      </c>
      <c r="H6" s="86"/>
      <c r="I6" s="86"/>
      <c r="J6" s="82"/>
      <c r="K6" s="81" t="s">
        <v>38</v>
      </c>
      <c r="L6" s="86"/>
      <c r="M6" s="86"/>
      <c r="N6" s="82"/>
      <c r="O6" s="83" t="s">
        <v>51</v>
      </c>
      <c r="P6" s="84"/>
      <c r="Q6" s="84"/>
      <c r="R6" s="85"/>
      <c r="S6" s="81" t="s">
        <v>52</v>
      </c>
      <c r="T6" s="86"/>
      <c r="U6" s="86"/>
      <c r="V6" s="82"/>
      <c r="W6" s="81" t="s">
        <v>53</v>
      </c>
      <c r="X6" s="86"/>
      <c r="Y6" s="86"/>
      <c r="Z6" s="82"/>
      <c r="AA6" s="83" t="s">
        <v>54</v>
      </c>
      <c r="AB6" s="84"/>
      <c r="AC6" s="84"/>
      <c r="AD6" s="85"/>
      <c r="AE6" s="81" t="s">
        <v>55</v>
      </c>
      <c r="AF6" s="86"/>
      <c r="AG6" s="86"/>
      <c r="AH6" s="82"/>
      <c r="AI6" s="81" t="s">
        <v>56</v>
      </c>
      <c r="AJ6" s="86"/>
      <c r="AK6" s="86"/>
      <c r="AL6" s="82"/>
      <c r="AM6" s="83" t="s">
        <v>57</v>
      </c>
      <c r="AN6" s="84"/>
      <c r="AO6" s="84"/>
      <c r="AP6" s="85"/>
      <c r="AQ6" s="81" t="s">
        <v>58</v>
      </c>
      <c r="AR6" s="86"/>
      <c r="AS6" s="86"/>
      <c r="AT6" s="82"/>
      <c r="AU6" s="81" t="s">
        <v>59</v>
      </c>
      <c r="AV6" s="86"/>
      <c r="AW6" s="86"/>
      <c r="AX6" s="82"/>
      <c r="AY6" s="87" t="s">
        <v>39</v>
      </c>
    </row>
    <row r="7" spans="1:51" s="3" customFormat="1" ht="24.75" customHeight="1" x14ac:dyDescent="0.2">
      <c r="A7" s="89" t="s">
        <v>40</v>
      </c>
      <c r="B7" s="90"/>
      <c r="C7" s="89" t="s">
        <v>41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9" t="s">
        <v>41</v>
      </c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89" t="s">
        <v>41</v>
      </c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89" t="s">
        <v>41</v>
      </c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88"/>
    </row>
    <row r="8" spans="1:51" ht="22.5" customHeight="1" x14ac:dyDescent="0.2">
      <c r="A8" s="102" t="s">
        <v>63</v>
      </c>
      <c r="B8" s="103"/>
      <c r="C8" s="29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29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29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30">
        <v>32</v>
      </c>
      <c r="AI8" s="30">
        <v>33</v>
      </c>
      <c r="AJ8" s="30">
        <v>34</v>
      </c>
      <c r="AK8" s="30">
        <v>35</v>
      </c>
      <c r="AL8" s="30">
        <v>36</v>
      </c>
      <c r="AM8" s="29">
        <v>37</v>
      </c>
      <c r="AN8" s="30">
        <v>38</v>
      </c>
      <c r="AO8" s="30">
        <v>39</v>
      </c>
      <c r="AP8" s="30">
        <v>40</v>
      </c>
      <c r="AQ8" s="30">
        <v>41</v>
      </c>
      <c r="AR8" s="30">
        <v>42</v>
      </c>
      <c r="AS8" s="30">
        <v>43</v>
      </c>
      <c r="AT8" s="30">
        <v>44</v>
      </c>
      <c r="AU8" s="30">
        <v>45</v>
      </c>
      <c r="AV8" s="30">
        <v>46</v>
      </c>
      <c r="AW8" s="30">
        <v>47</v>
      </c>
      <c r="AX8" s="30">
        <v>48</v>
      </c>
      <c r="AY8" s="78">
        <v>422221.92</v>
      </c>
    </row>
    <row r="9" spans="1:51" ht="36" customHeight="1" x14ac:dyDescent="0.2">
      <c r="A9" s="99" t="s">
        <v>61</v>
      </c>
      <c r="B9" s="100"/>
      <c r="C9" s="104">
        <v>35185.160000000003</v>
      </c>
      <c r="D9" s="104"/>
      <c r="E9" s="104"/>
      <c r="F9" s="104"/>
      <c r="G9" s="104">
        <v>35185.160000000003</v>
      </c>
      <c r="H9" s="104"/>
      <c r="I9" s="104"/>
      <c r="J9" s="104"/>
      <c r="K9" s="104">
        <v>35185.160000000003</v>
      </c>
      <c r="L9" s="104"/>
      <c r="M9" s="104"/>
      <c r="N9" s="104"/>
      <c r="O9" s="104">
        <v>35185.160000000003</v>
      </c>
      <c r="P9" s="104"/>
      <c r="Q9" s="104"/>
      <c r="R9" s="104"/>
      <c r="S9" s="104">
        <v>35185.160000000003</v>
      </c>
      <c r="T9" s="104"/>
      <c r="U9" s="104"/>
      <c r="V9" s="104"/>
      <c r="W9" s="104">
        <v>35185.160000000003</v>
      </c>
      <c r="X9" s="104"/>
      <c r="Y9" s="104"/>
      <c r="Z9" s="104"/>
      <c r="AA9" s="104">
        <v>35185.160000000003</v>
      </c>
      <c r="AB9" s="104"/>
      <c r="AC9" s="104"/>
      <c r="AD9" s="104"/>
      <c r="AE9" s="104">
        <v>35185.160000000003</v>
      </c>
      <c r="AF9" s="104"/>
      <c r="AG9" s="104"/>
      <c r="AH9" s="104"/>
      <c r="AI9" s="104">
        <v>35185.160000000003</v>
      </c>
      <c r="AJ9" s="104"/>
      <c r="AK9" s="104"/>
      <c r="AL9" s="104"/>
      <c r="AM9" s="104">
        <v>35185.160000000003</v>
      </c>
      <c r="AN9" s="104"/>
      <c r="AO9" s="104"/>
      <c r="AP9" s="104"/>
      <c r="AQ9" s="104">
        <v>35185.160000000003</v>
      </c>
      <c r="AR9" s="104"/>
      <c r="AS9" s="104"/>
      <c r="AT9" s="104"/>
      <c r="AU9" s="104">
        <v>35185.160000000003</v>
      </c>
      <c r="AV9" s="104"/>
      <c r="AW9" s="104"/>
      <c r="AX9" s="104"/>
      <c r="AY9" s="79"/>
    </row>
    <row r="10" spans="1:51" ht="29.25" customHeight="1" x14ac:dyDescent="0.2">
      <c r="A10" s="99" t="s">
        <v>62</v>
      </c>
      <c r="B10" s="100"/>
      <c r="C10" s="93">
        <f>C9</f>
        <v>35185.160000000003</v>
      </c>
      <c r="D10" s="94"/>
      <c r="E10" s="94"/>
      <c r="F10" s="95"/>
      <c r="G10" s="93">
        <f>C10+G9</f>
        <v>70370.320000000007</v>
      </c>
      <c r="H10" s="94"/>
      <c r="I10" s="94"/>
      <c r="J10" s="95"/>
      <c r="K10" s="93">
        <f>G10+K9</f>
        <v>105555.48000000001</v>
      </c>
      <c r="L10" s="94"/>
      <c r="M10" s="94"/>
      <c r="N10" s="95"/>
      <c r="O10" s="93">
        <f>K10+O9</f>
        <v>140740.64000000001</v>
      </c>
      <c r="P10" s="94"/>
      <c r="Q10" s="94"/>
      <c r="R10" s="95"/>
      <c r="S10" s="93">
        <f>O10+S9</f>
        <v>175925.80000000002</v>
      </c>
      <c r="T10" s="94"/>
      <c r="U10" s="94"/>
      <c r="V10" s="95"/>
      <c r="W10" s="93">
        <f>S10+W9</f>
        <v>211110.96000000002</v>
      </c>
      <c r="X10" s="94"/>
      <c r="Y10" s="94"/>
      <c r="Z10" s="95"/>
      <c r="AA10" s="93">
        <f>W10+AA9</f>
        <v>246296.12000000002</v>
      </c>
      <c r="AB10" s="94"/>
      <c r="AC10" s="94"/>
      <c r="AD10" s="95"/>
      <c r="AE10" s="93">
        <f>AA10+AE9</f>
        <v>281481.28000000003</v>
      </c>
      <c r="AF10" s="94"/>
      <c r="AG10" s="94"/>
      <c r="AH10" s="95"/>
      <c r="AI10" s="93">
        <f>AE10+AI9</f>
        <v>316666.44000000006</v>
      </c>
      <c r="AJ10" s="94"/>
      <c r="AK10" s="94"/>
      <c r="AL10" s="95"/>
      <c r="AM10" s="93">
        <f>AI10+AM9</f>
        <v>351851.60000000009</v>
      </c>
      <c r="AN10" s="94"/>
      <c r="AO10" s="94"/>
      <c r="AP10" s="95"/>
      <c r="AQ10" s="93">
        <f>AM10+AQ9</f>
        <v>387036.76000000013</v>
      </c>
      <c r="AR10" s="94"/>
      <c r="AS10" s="94"/>
      <c r="AT10" s="95"/>
      <c r="AU10" s="93">
        <f>AQ10+AU9</f>
        <v>422221.92000000016</v>
      </c>
      <c r="AV10" s="94"/>
      <c r="AW10" s="94"/>
      <c r="AX10" s="95"/>
      <c r="AY10" s="79"/>
    </row>
    <row r="11" spans="1:51" ht="18.75" customHeight="1" x14ac:dyDescent="0.2">
      <c r="A11" s="96" t="s">
        <v>60</v>
      </c>
      <c r="B11" s="97"/>
      <c r="C11" s="98">
        <f>C10/AY8</f>
        <v>8.3333333333333343E-2</v>
      </c>
      <c r="D11" s="98"/>
      <c r="E11" s="98"/>
      <c r="F11" s="98"/>
      <c r="G11" s="98">
        <f>G10/AY8</f>
        <v>0.16666666666666669</v>
      </c>
      <c r="H11" s="98"/>
      <c r="I11" s="98"/>
      <c r="J11" s="98"/>
      <c r="K11" s="98">
        <f>K10/AY8</f>
        <v>0.25000000000000006</v>
      </c>
      <c r="L11" s="98"/>
      <c r="M11" s="98"/>
      <c r="N11" s="98"/>
      <c r="O11" s="98">
        <f>O10/AY8</f>
        <v>0.33333333333333337</v>
      </c>
      <c r="P11" s="98"/>
      <c r="Q11" s="98"/>
      <c r="R11" s="98"/>
      <c r="S11" s="98">
        <f>S10/AY8</f>
        <v>0.41666666666666674</v>
      </c>
      <c r="T11" s="98"/>
      <c r="U11" s="98"/>
      <c r="V11" s="98"/>
      <c r="W11" s="98">
        <f>W10/AY8</f>
        <v>0.50000000000000011</v>
      </c>
      <c r="X11" s="98"/>
      <c r="Y11" s="98"/>
      <c r="Z11" s="98"/>
      <c r="AA11" s="98">
        <f>AA10/AY8</f>
        <v>0.58333333333333337</v>
      </c>
      <c r="AB11" s="98"/>
      <c r="AC11" s="98"/>
      <c r="AD11" s="98"/>
      <c r="AE11" s="98">
        <f>AE10/AY8</f>
        <v>0.66666666666666674</v>
      </c>
      <c r="AF11" s="98"/>
      <c r="AG11" s="98"/>
      <c r="AH11" s="98"/>
      <c r="AI11" s="98">
        <f>AI10/AY8</f>
        <v>0.75000000000000022</v>
      </c>
      <c r="AJ11" s="98"/>
      <c r="AK11" s="98"/>
      <c r="AL11" s="98"/>
      <c r="AM11" s="98">
        <f>AM10/AY8</f>
        <v>0.83333333333333359</v>
      </c>
      <c r="AN11" s="98"/>
      <c r="AO11" s="98"/>
      <c r="AP11" s="98"/>
      <c r="AQ11" s="98">
        <f>AQ10/AY8</f>
        <v>0.91666666666666696</v>
      </c>
      <c r="AR11" s="98"/>
      <c r="AS11" s="98"/>
      <c r="AT11" s="98"/>
      <c r="AU11" s="98">
        <f>AU10/AY8</f>
        <v>1.0000000000000004</v>
      </c>
      <c r="AV11" s="98"/>
      <c r="AW11" s="98"/>
      <c r="AX11" s="98"/>
      <c r="AY11" s="80"/>
    </row>
    <row r="21" spans="1:51" ht="15" customHeight="1" x14ac:dyDescent="0.2">
      <c r="A21" s="63" t="s">
        <v>18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</row>
    <row r="22" spans="1:51" x14ac:dyDescent="0.2">
      <c r="A22" s="64" t="s">
        <v>42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</row>
    <row r="23" spans="1:51" x14ac:dyDescent="0.2">
      <c r="A23" s="64" t="s">
        <v>17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</row>
  </sheetData>
  <mergeCells count="69">
    <mergeCell ref="AM10:AP10"/>
    <mergeCell ref="AQ10:AT10"/>
    <mergeCell ref="AU10:AX10"/>
    <mergeCell ref="AM11:AP11"/>
    <mergeCell ref="AQ11:AT11"/>
    <mergeCell ref="AU11:AX11"/>
    <mergeCell ref="AM6:AP6"/>
    <mergeCell ref="AQ6:AT6"/>
    <mergeCell ref="AU6:AX6"/>
    <mergeCell ref="AM7:AX7"/>
    <mergeCell ref="AM9:AP9"/>
    <mergeCell ref="AQ9:AT9"/>
    <mergeCell ref="AU9:AX9"/>
    <mergeCell ref="AA10:AD10"/>
    <mergeCell ref="AE10:AH10"/>
    <mergeCell ref="AI10:AL10"/>
    <mergeCell ref="AA11:AD11"/>
    <mergeCell ref="AE11:AH11"/>
    <mergeCell ref="AI11:AL11"/>
    <mergeCell ref="AA6:AD6"/>
    <mergeCell ref="AE6:AH6"/>
    <mergeCell ref="AI6:AL6"/>
    <mergeCell ref="AA7:AL7"/>
    <mergeCell ref="AA9:AD9"/>
    <mergeCell ref="AE9:AH9"/>
    <mergeCell ref="AI9:AL9"/>
    <mergeCell ref="O10:R10"/>
    <mergeCell ref="S10:V10"/>
    <mergeCell ref="W10:Z10"/>
    <mergeCell ref="O11:R11"/>
    <mergeCell ref="S11:V11"/>
    <mergeCell ref="W11:Z11"/>
    <mergeCell ref="O6:R6"/>
    <mergeCell ref="S6:V6"/>
    <mergeCell ref="W6:Z6"/>
    <mergeCell ref="O7:Z7"/>
    <mergeCell ref="O9:R9"/>
    <mergeCell ref="S9:V9"/>
    <mergeCell ref="W9:Z9"/>
    <mergeCell ref="C7:N7"/>
    <mergeCell ref="A8:B8"/>
    <mergeCell ref="A9:B9"/>
    <mergeCell ref="C9:F9"/>
    <mergeCell ref="G9:J9"/>
    <mergeCell ref="K9:N9"/>
    <mergeCell ref="C10:F10"/>
    <mergeCell ref="G10:J10"/>
    <mergeCell ref="K10:N10"/>
    <mergeCell ref="A11:B11"/>
    <mergeCell ref="C11:F11"/>
    <mergeCell ref="G11:J11"/>
    <mergeCell ref="K11:N11"/>
    <mergeCell ref="A10:B10"/>
    <mergeCell ref="A21:AY21"/>
    <mergeCell ref="A22:AY22"/>
    <mergeCell ref="A23:AY23"/>
    <mergeCell ref="B1:AY1"/>
    <mergeCell ref="B2:AY2"/>
    <mergeCell ref="B3:AY3"/>
    <mergeCell ref="B4:AY4"/>
    <mergeCell ref="A5:AY5"/>
    <mergeCell ref="AY8:AY11"/>
    <mergeCell ref="A6:B6"/>
    <mergeCell ref="C6:F6"/>
    <mergeCell ref="G6:J6"/>
    <mergeCell ref="K6:N6"/>
    <mergeCell ref="AY6:AY7"/>
    <mergeCell ref="A7:B7"/>
    <mergeCell ref="A1:A4"/>
  </mergeCells>
  <printOptions horizontalCentered="1" verticalCentered="1"/>
  <pageMargins left="0" right="0" top="0.78740157480314965" bottom="0.9842519685039370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RESUMO </vt:lpstr>
      <vt:lpstr>CRONOGRAMA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2020-06-30T18:44:12Z</cp:lastPrinted>
  <dcterms:created xsi:type="dcterms:W3CDTF">2017-05-03T14:02:09Z</dcterms:created>
  <dcterms:modified xsi:type="dcterms:W3CDTF">2020-07-23T17:30:51Z</dcterms:modified>
</cp:coreProperties>
</file>